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2915" windowHeight="11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6" i="1" l="1"/>
  <c r="E26" i="1"/>
  <c r="J25" i="1"/>
  <c r="D25" i="1"/>
  <c r="C25" i="1"/>
  <c r="E25" i="1" s="1"/>
  <c r="J24" i="1"/>
  <c r="E24" i="1"/>
  <c r="J23" i="1"/>
  <c r="E23" i="1"/>
  <c r="D23" i="1"/>
  <c r="C23" i="1"/>
  <c r="I22" i="1"/>
  <c r="J22" i="1" s="1"/>
  <c r="H22" i="1"/>
  <c r="E22" i="1"/>
  <c r="J21" i="1"/>
  <c r="E21" i="1"/>
  <c r="D21" i="1"/>
  <c r="C21" i="1"/>
  <c r="I20" i="1"/>
  <c r="J20" i="1" s="1"/>
  <c r="H20" i="1"/>
  <c r="E20" i="1"/>
  <c r="J19" i="1"/>
  <c r="E19" i="1"/>
  <c r="D19" i="1"/>
  <c r="C19" i="1"/>
  <c r="J18" i="1"/>
  <c r="E18" i="1"/>
  <c r="I17" i="1"/>
  <c r="J17" i="1" s="1"/>
  <c r="H17" i="1"/>
  <c r="E17" i="1"/>
  <c r="D17" i="1"/>
  <c r="C17" i="1"/>
  <c r="J16" i="1"/>
  <c r="E16" i="1"/>
  <c r="J15" i="1"/>
  <c r="D15" i="1"/>
  <c r="C15" i="1"/>
  <c r="E15" i="1" s="1"/>
  <c r="J14" i="1"/>
  <c r="E14" i="1"/>
  <c r="I13" i="1"/>
  <c r="J13" i="1" s="1"/>
  <c r="H13" i="1"/>
  <c r="D13" i="1"/>
  <c r="C13" i="1"/>
  <c r="C6" i="1" s="1"/>
  <c r="J12" i="1"/>
  <c r="E12" i="1"/>
  <c r="I11" i="1"/>
  <c r="J11" i="1" s="1"/>
  <c r="H11" i="1"/>
  <c r="E11" i="1"/>
  <c r="D11" i="1"/>
  <c r="J10" i="1"/>
  <c r="E10" i="1"/>
  <c r="J9" i="1"/>
  <c r="D9" i="1"/>
  <c r="E9" i="1" s="1"/>
  <c r="C9" i="1"/>
  <c r="J8" i="1"/>
  <c r="E8" i="1"/>
  <c r="J7" i="1"/>
  <c r="I7" i="1"/>
  <c r="H7" i="1"/>
  <c r="E7" i="1"/>
  <c r="D7" i="1"/>
  <c r="D6" i="1" s="1"/>
  <c r="C7" i="1"/>
  <c r="H6" i="1"/>
  <c r="J6" i="1" l="1"/>
  <c r="E13" i="1"/>
  <c r="E6" i="1" s="1"/>
  <c r="I6" i="1"/>
</calcChain>
</file>

<file path=xl/sharedStrings.xml><?xml version="1.0" encoding="utf-8"?>
<sst xmlns="http://schemas.openxmlformats.org/spreadsheetml/2006/main" count="64" uniqueCount="48">
  <si>
    <t>2019년  1차 추경 세입ㆍ세출 예산 총괄표</t>
    <phoneticPr fontId="4" type="noConversion"/>
  </si>
  <si>
    <t>단위 : 천원</t>
    <phoneticPr fontId="4" type="noConversion"/>
  </si>
  <si>
    <t>세     입</t>
    <phoneticPr fontId="4" type="noConversion"/>
  </si>
  <si>
    <t>세     출</t>
    <phoneticPr fontId="4" type="noConversion"/>
  </si>
  <si>
    <t>과        목</t>
    <phoneticPr fontId="4" type="noConversion"/>
  </si>
  <si>
    <t>금  액</t>
    <phoneticPr fontId="4" type="noConversion"/>
  </si>
  <si>
    <t>증감액</t>
    <phoneticPr fontId="4" type="noConversion"/>
  </si>
  <si>
    <t>관</t>
    <phoneticPr fontId="4" type="noConversion"/>
  </si>
  <si>
    <t>항</t>
    <phoneticPr fontId="4" type="noConversion"/>
  </si>
  <si>
    <t>당초</t>
    <phoneticPr fontId="4" type="noConversion"/>
  </si>
  <si>
    <t>추경</t>
    <phoneticPr fontId="4" type="noConversion"/>
  </si>
  <si>
    <t>계</t>
    <phoneticPr fontId="4" type="noConversion"/>
  </si>
  <si>
    <t>계</t>
    <phoneticPr fontId="4" type="noConversion"/>
  </si>
  <si>
    <t>입소자부담금
수입</t>
    <phoneticPr fontId="4" type="noConversion"/>
  </si>
  <si>
    <t>사  무  비</t>
    <phoneticPr fontId="4" type="noConversion"/>
  </si>
  <si>
    <t>입소비용
수입</t>
    <phoneticPr fontId="4" type="noConversion"/>
  </si>
  <si>
    <t>인건비</t>
    <phoneticPr fontId="4" type="noConversion"/>
  </si>
  <si>
    <t>사업수입</t>
    <phoneticPr fontId="4" type="noConversion"/>
  </si>
  <si>
    <t>업무추진비</t>
    <phoneticPr fontId="4" type="noConversion"/>
  </si>
  <si>
    <t>사업수입</t>
    <phoneticPr fontId="4" type="noConversion"/>
  </si>
  <si>
    <t>운영비</t>
    <phoneticPr fontId="4" type="noConversion"/>
  </si>
  <si>
    <t>과년도수입</t>
    <phoneticPr fontId="4" type="noConversion"/>
  </si>
  <si>
    <t>재산조성비</t>
    <phoneticPr fontId="4" type="noConversion"/>
  </si>
  <si>
    <t>시설비</t>
    <phoneticPr fontId="4" type="noConversion"/>
  </si>
  <si>
    <t>보조금수입</t>
    <phoneticPr fontId="4" type="noConversion"/>
  </si>
  <si>
    <t>사업비</t>
    <phoneticPr fontId="4" type="noConversion"/>
  </si>
  <si>
    <t>후원금수입</t>
    <phoneticPr fontId="4" type="noConversion"/>
  </si>
  <si>
    <t>교육비</t>
    <phoneticPr fontId="4" type="noConversion"/>
  </si>
  <si>
    <t>재활사업비</t>
    <phoneticPr fontId="4" type="noConversion"/>
  </si>
  <si>
    <t>요양급여수입</t>
    <phoneticPr fontId="4" type="noConversion"/>
  </si>
  <si>
    <t>전출금</t>
    <phoneticPr fontId="4" type="noConversion"/>
  </si>
  <si>
    <t>요양급여수입</t>
    <phoneticPr fontId="4" type="noConversion"/>
  </si>
  <si>
    <t>전출금</t>
    <phoneticPr fontId="4" type="noConversion"/>
  </si>
  <si>
    <t>차입금</t>
    <phoneticPr fontId="4" type="noConversion"/>
  </si>
  <si>
    <t>과년도지출</t>
    <phoneticPr fontId="4" type="noConversion"/>
  </si>
  <si>
    <t>차입금</t>
    <phoneticPr fontId="4" type="noConversion"/>
  </si>
  <si>
    <t>상환금</t>
    <phoneticPr fontId="4" type="noConversion"/>
  </si>
  <si>
    <t>전입금</t>
    <phoneticPr fontId="4" type="noConversion"/>
  </si>
  <si>
    <t>부채상환금</t>
    <phoneticPr fontId="4" type="noConversion"/>
  </si>
  <si>
    <t>잡지출</t>
    <phoneticPr fontId="4" type="noConversion"/>
  </si>
  <si>
    <t>이월금</t>
    <phoneticPr fontId="4" type="noConversion"/>
  </si>
  <si>
    <t>예비비</t>
    <phoneticPr fontId="4" type="noConversion"/>
  </si>
  <si>
    <t>예비비및기타</t>
    <phoneticPr fontId="4" type="noConversion"/>
  </si>
  <si>
    <t>잡수입</t>
    <phoneticPr fontId="4" type="noConversion"/>
  </si>
  <si>
    <t>적립금</t>
    <phoneticPr fontId="4" type="noConversion"/>
  </si>
  <si>
    <t>운영충당적립금</t>
    <phoneticPr fontId="4" type="noConversion"/>
  </si>
  <si>
    <t>준비금</t>
    <phoneticPr fontId="4" type="noConversion"/>
  </si>
  <si>
    <t>환경개선준비금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</si>
</sst>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0.00_ "/>
    <numFmt numFmtId="178" formatCode="#,##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"/>
      <family val="1"/>
      <charset val="129"/>
    </font>
    <font>
      <b/>
      <sz val="8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1"/>
      <name val="바탕"/>
      <family val="1"/>
      <charset val="129"/>
    </font>
    <font>
      <b/>
      <sz val="11"/>
      <name val="돋움"/>
      <family val="3"/>
      <charset val="129"/>
    </font>
    <font>
      <sz val="10"/>
      <color theme="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176" fontId="8" fillId="0" borderId="13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78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176" fontId="8" fillId="0" borderId="17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41" fontId="8" fillId="2" borderId="20" xfId="1" applyFont="1" applyFill="1" applyBorder="1" applyAlignment="1">
      <alignment horizontal="center" vertical="center" shrinkToFit="1"/>
    </xf>
    <xf numFmtId="41" fontId="9" fillId="2" borderId="20" xfId="0" applyNumberFormat="1" applyFont="1" applyFill="1" applyBorder="1" applyAlignment="1">
      <alignment horizontal="center" vertical="center" shrinkToFit="1"/>
    </xf>
    <xf numFmtId="41" fontId="10" fillId="2" borderId="21" xfId="1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41" fontId="8" fillId="3" borderId="23" xfId="1" applyFont="1" applyFill="1" applyBorder="1" applyAlignment="1">
      <alignment horizontal="center" vertical="center" shrinkToFit="1"/>
    </xf>
    <xf numFmtId="41" fontId="9" fillId="3" borderId="20" xfId="0" applyNumberFormat="1" applyFont="1" applyFill="1" applyBorder="1" applyAlignment="1">
      <alignment horizontal="center" vertical="center" shrinkToFit="1"/>
    </xf>
    <xf numFmtId="176" fontId="10" fillId="3" borderId="2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0" fillId="0" borderId="2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41" fontId="10" fillId="0" borderId="7" xfId="1" applyFont="1" applyBorder="1" applyAlignment="1">
      <alignment horizontal="center" vertical="center" shrinkToFit="1"/>
    </xf>
    <xf numFmtId="41" fontId="10" fillId="0" borderId="7" xfId="0" applyNumberFormat="1" applyFont="1" applyBorder="1" applyAlignment="1">
      <alignment horizontal="center" vertical="center" shrinkToFit="1"/>
    </xf>
    <xf numFmtId="41" fontId="10" fillId="0" borderId="10" xfId="1" applyFont="1" applyBorder="1" applyAlignment="1">
      <alignment horizontal="right" vertical="center" shrinkToFit="1"/>
    </xf>
    <xf numFmtId="0" fontId="10" fillId="0" borderId="2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176" fontId="10" fillId="0" borderId="27" xfId="0" applyNumberFormat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41" fontId="13" fillId="0" borderId="17" xfId="1" applyFont="1" applyBorder="1" applyAlignment="1">
      <alignment horizontal="center" vertical="center" shrinkToFit="1"/>
    </xf>
    <xf numFmtId="41" fontId="13" fillId="0" borderId="17" xfId="0" applyNumberFormat="1" applyFont="1" applyBorder="1" applyAlignment="1">
      <alignment horizontal="center" vertical="center" shrinkToFit="1"/>
    </xf>
    <xf numFmtId="41" fontId="13" fillId="0" borderId="18" xfId="1" applyFont="1" applyBorder="1" applyAlignment="1">
      <alignment horizontal="right" vertical="center" shrinkToFit="1"/>
    </xf>
    <xf numFmtId="41" fontId="13" fillId="0" borderId="7" xfId="0" applyNumberFormat="1" applyFont="1" applyBorder="1" applyAlignment="1">
      <alignment horizontal="center" vertical="center" shrinkToFit="1"/>
    </xf>
    <xf numFmtId="176" fontId="13" fillId="0" borderId="27" xfId="0" applyNumberFormat="1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41" fontId="10" fillId="0" borderId="28" xfId="1" applyFont="1" applyBorder="1" applyAlignment="1">
      <alignment horizontal="center" vertical="center" shrinkToFit="1"/>
    </xf>
    <xf numFmtId="41" fontId="10" fillId="0" borderId="28" xfId="0" applyNumberFormat="1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41" fontId="13" fillId="0" borderId="28" xfId="1" applyFont="1" applyBorder="1" applyAlignment="1">
      <alignment horizontal="center" vertical="center" shrinkToFit="1"/>
    </xf>
    <xf numFmtId="41" fontId="13" fillId="0" borderId="28" xfId="0" applyNumberFormat="1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41" fontId="13" fillId="0" borderId="29" xfId="0" applyNumberFormat="1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41" fontId="10" fillId="0" borderId="18" xfId="1" applyFont="1" applyBorder="1" applyAlignment="1">
      <alignment horizontal="right" vertical="center" shrinkToFit="1"/>
    </xf>
    <xf numFmtId="41" fontId="10" fillId="0" borderId="29" xfId="1" applyFont="1" applyBorder="1" applyAlignment="1">
      <alignment horizontal="center" vertical="center" shrinkToFit="1"/>
    </xf>
    <xf numFmtId="41" fontId="10" fillId="0" borderId="29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41" fontId="13" fillId="0" borderId="31" xfId="0" applyNumberFormat="1" applyFont="1" applyBorder="1" applyAlignment="1">
      <alignment horizontal="center" vertical="center" shrinkToFit="1"/>
    </xf>
    <xf numFmtId="41" fontId="13" fillId="0" borderId="32" xfId="1" applyFont="1" applyBorder="1" applyAlignment="1">
      <alignment horizontal="right" vertical="center" shrinkToFit="1"/>
    </xf>
    <xf numFmtId="0" fontId="10" fillId="0" borderId="3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41" fontId="13" fillId="0" borderId="34" xfId="1" applyFont="1" applyBorder="1" applyAlignment="1">
      <alignment horizontal="center" vertical="center" shrinkToFit="1"/>
    </xf>
    <xf numFmtId="41" fontId="10" fillId="0" borderId="34" xfId="0" applyNumberFormat="1" applyFont="1" applyBorder="1" applyAlignment="1">
      <alignment horizontal="center" vertical="center" shrinkToFit="1"/>
    </xf>
    <xf numFmtId="176" fontId="13" fillId="0" borderId="35" xfId="0" applyNumberFormat="1" applyFont="1" applyBorder="1" applyAlignment="1">
      <alignment horizontal="right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R10" sqref="R10"/>
    </sheetView>
  </sheetViews>
  <sheetFormatPr defaultRowHeight="16.5" x14ac:dyDescent="0.3"/>
  <cols>
    <col min="1" max="2" width="8.75" style="3" customWidth="1"/>
    <col min="3" max="4" width="9.875" style="3" customWidth="1"/>
    <col min="5" max="5" width="6.5" style="3" customWidth="1"/>
    <col min="6" max="7" width="8.75" style="3" customWidth="1"/>
    <col min="8" max="9" width="9.875" style="3" customWidth="1"/>
    <col min="10" max="10" width="6.5" style="3" customWidth="1"/>
    <col min="11" max="16384" width="9" style="3"/>
  </cols>
  <sheetData>
    <row r="1" spans="1:13" ht="26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ht="27" thickBot="1" x14ac:dyDescent="0.35">
      <c r="A2" s="4"/>
      <c r="B2" s="4"/>
      <c r="C2" s="4"/>
      <c r="D2" s="4"/>
      <c r="E2" s="4"/>
      <c r="F2" s="4"/>
      <c r="G2" s="4"/>
      <c r="H2" s="4"/>
      <c r="I2" s="5" t="s">
        <v>1</v>
      </c>
      <c r="J2" s="5"/>
      <c r="K2" s="2"/>
      <c r="L2" s="2"/>
      <c r="M2" s="2"/>
    </row>
    <row r="3" spans="1:13" ht="34.5" customHeight="1" x14ac:dyDescent="0.3">
      <c r="A3" s="6" t="s">
        <v>2</v>
      </c>
      <c r="B3" s="7"/>
      <c r="C3" s="7"/>
      <c r="D3" s="7"/>
      <c r="E3" s="8"/>
      <c r="F3" s="9" t="s">
        <v>3</v>
      </c>
      <c r="G3" s="9"/>
      <c r="H3" s="9"/>
      <c r="I3" s="9"/>
      <c r="J3" s="10"/>
      <c r="K3" s="2"/>
      <c r="L3" s="2"/>
      <c r="M3" s="2"/>
    </row>
    <row r="4" spans="1:13" ht="24.95" customHeight="1" x14ac:dyDescent="0.3">
      <c r="A4" s="11" t="s">
        <v>4</v>
      </c>
      <c r="B4" s="12"/>
      <c r="C4" s="13" t="s">
        <v>5</v>
      </c>
      <c r="D4" s="14"/>
      <c r="E4" s="15" t="s">
        <v>6</v>
      </c>
      <c r="F4" s="16" t="s">
        <v>4</v>
      </c>
      <c r="G4" s="17"/>
      <c r="H4" s="18" t="s">
        <v>5</v>
      </c>
      <c r="I4" s="19"/>
      <c r="J4" s="20" t="s">
        <v>6</v>
      </c>
      <c r="K4" s="2"/>
      <c r="L4" s="2"/>
      <c r="M4" s="2"/>
    </row>
    <row r="5" spans="1:13" ht="24.95" customHeight="1" x14ac:dyDescent="0.3">
      <c r="A5" s="21" t="s">
        <v>7</v>
      </c>
      <c r="B5" s="22" t="s">
        <v>8</v>
      </c>
      <c r="C5" s="22" t="s">
        <v>9</v>
      </c>
      <c r="D5" s="23" t="s">
        <v>10</v>
      </c>
      <c r="E5" s="24"/>
      <c r="F5" s="25" t="s">
        <v>7</v>
      </c>
      <c r="G5" s="22" t="s">
        <v>8</v>
      </c>
      <c r="H5" s="22" t="s">
        <v>9</v>
      </c>
      <c r="I5" s="23" t="s">
        <v>10</v>
      </c>
      <c r="J5" s="20"/>
      <c r="K5" s="2"/>
      <c r="L5" s="2"/>
      <c r="M5" s="2"/>
    </row>
    <row r="6" spans="1:13" s="37" customFormat="1" ht="26.25" customHeight="1" thickBot="1" x14ac:dyDescent="0.2">
      <c r="A6" s="26" t="s">
        <v>11</v>
      </c>
      <c r="B6" s="27"/>
      <c r="C6" s="28">
        <f>C7+C9+C11+C13+C15+C17+C19+C21+C23+C25</f>
        <v>1555510</v>
      </c>
      <c r="D6" s="29">
        <f>D7+D9+D11+D13+D15+D17+D19+D21+D23+D25</f>
        <v>1489788</v>
      </c>
      <c r="E6" s="30">
        <f>E7+E9+E11+E13+E15+E17+E19+E21+E23+E25</f>
        <v>-65722</v>
      </c>
      <c r="F6" s="31" t="s">
        <v>12</v>
      </c>
      <c r="G6" s="32"/>
      <c r="H6" s="33">
        <f>H7+H11+H13+H17+H19+H20+H22+H24+H25+H26</f>
        <v>1555510</v>
      </c>
      <c r="I6" s="34">
        <f>I7+I11+I13+I17+I19+I20+I22+I24+I25+I26</f>
        <v>1489788</v>
      </c>
      <c r="J6" s="35">
        <f>J7+J11+J13+J17+J19+J20+J22+J24+J25+J26</f>
        <v>-65722</v>
      </c>
      <c r="K6" s="36"/>
      <c r="L6" s="36"/>
      <c r="M6" s="36"/>
    </row>
    <row r="7" spans="1:13" s="37" customFormat="1" ht="24.95" customHeight="1" thickTop="1" x14ac:dyDescent="0.15">
      <c r="A7" s="38" t="s">
        <v>13</v>
      </c>
      <c r="B7" s="39"/>
      <c r="C7" s="40">
        <f>C8</f>
        <v>64800</v>
      </c>
      <c r="D7" s="41">
        <f>D8</f>
        <v>50687</v>
      </c>
      <c r="E7" s="42">
        <f>E8</f>
        <v>-14113</v>
      </c>
      <c r="F7" s="43" t="s">
        <v>14</v>
      </c>
      <c r="G7" s="44"/>
      <c r="H7" s="40">
        <f>H8+H9+H10</f>
        <v>1201420</v>
      </c>
      <c r="I7" s="41">
        <f>SUM(I8:I10)</f>
        <v>1166025</v>
      </c>
      <c r="J7" s="45">
        <f>I7-H7</f>
        <v>-35395</v>
      </c>
      <c r="K7" s="36"/>
      <c r="L7" s="36"/>
      <c r="M7" s="36"/>
    </row>
    <row r="8" spans="1:13" s="37" customFormat="1" ht="24.95" customHeight="1" x14ac:dyDescent="0.15">
      <c r="A8" s="46"/>
      <c r="B8" s="47" t="s">
        <v>15</v>
      </c>
      <c r="C8" s="48">
        <v>64800</v>
      </c>
      <c r="D8" s="49">
        <v>50687</v>
      </c>
      <c r="E8" s="50">
        <f>D8-C8</f>
        <v>-14113</v>
      </c>
      <c r="F8" s="43"/>
      <c r="G8" s="44" t="s">
        <v>16</v>
      </c>
      <c r="H8" s="51">
        <v>1100866</v>
      </c>
      <c r="I8" s="51">
        <v>1078429</v>
      </c>
      <c r="J8" s="52">
        <f>I8-H8</f>
        <v>-22437</v>
      </c>
      <c r="K8" s="36"/>
      <c r="L8" s="36"/>
      <c r="M8" s="36"/>
    </row>
    <row r="9" spans="1:13" s="37" customFormat="1" ht="24.95" customHeight="1" x14ac:dyDescent="0.15">
      <c r="A9" s="53" t="s">
        <v>17</v>
      </c>
      <c r="B9" s="54"/>
      <c r="C9" s="55">
        <f>C10</f>
        <v>0</v>
      </c>
      <c r="D9" s="56">
        <f>D10</f>
        <v>0</v>
      </c>
      <c r="E9" s="50">
        <f t="shared" ref="E9:E26" si="0">D9-C9</f>
        <v>0</v>
      </c>
      <c r="F9" s="43"/>
      <c r="G9" s="44" t="s">
        <v>18</v>
      </c>
      <c r="H9" s="51">
        <v>6420</v>
      </c>
      <c r="I9" s="51">
        <v>1300</v>
      </c>
      <c r="J9" s="52">
        <f t="shared" ref="J9:J26" si="1">I9-H9</f>
        <v>-5120</v>
      </c>
      <c r="K9" s="36"/>
      <c r="L9" s="36"/>
      <c r="M9" s="36"/>
    </row>
    <row r="10" spans="1:13" s="37" customFormat="1" ht="24.95" customHeight="1" x14ac:dyDescent="0.15">
      <c r="A10" s="46"/>
      <c r="B10" s="57" t="s">
        <v>19</v>
      </c>
      <c r="C10" s="58">
        <v>0</v>
      </c>
      <c r="D10" s="59">
        <v>0</v>
      </c>
      <c r="E10" s="50">
        <f t="shared" si="0"/>
        <v>0</v>
      </c>
      <c r="F10" s="43"/>
      <c r="G10" s="60" t="s">
        <v>20</v>
      </c>
      <c r="H10" s="61">
        <v>94134</v>
      </c>
      <c r="I10" s="61">
        <v>86296</v>
      </c>
      <c r="J10" s="52">
        <f t="shared" si="1"/>
        <v>-7838</v>
      </c>
      <c r="K10" s="36"/>
      <c r="L10" s="36"/>
      <c r="M10" s="36"/>
    </row>
    <row r="11" spans="1:13" s="37" customFormat="1" ht="24.95" customHeight="1" x14ac:dyDescent="0.15">
      <c r="A11" s="38" t="s">
        <v>21</v>
      </c>
      <c r="B11" s="39"/>
      <c r="C11" s="40"/>
      <c r="D11" s="41">
        <f>D12</f>
        <v>0</v>
      </c>
      <c r="E11" s="50">
        <f t="shared" si="0"/>
        <v>0</v>
      </c>
      <c r="F11" s="62" t="s">
        <v>22</v>
      </c>
      <c r="G11" s="57"/>
      <c r="H11" s="55">
        <f>H12</f>
        <v>8000</v>
      </c>
      <c r="I11" s="56">
        <f>I12</f>
        <v>15275</v>
      </c>
      <c r="J11" s="45">
        <f t="shared" si="1"/>
        <v>7275</v>
      </c>
      <c r="K11" s="36"/>
      <c r="L11" s="36"/>
      <c r="M11" s="36"/>
    </row>
    <row r="12" spans="1:13" s="37" customFormat="1" ht="24.95" customHeight="1" x14ac:dyDescent="0.15">
      <c r="A12" s="46"/>
      <c r="B12" s="47" t="s">
        <v>21</v>
      </c>
      <c r="C12" s="48">
        <v>0</v>
      </c>
      <c r="D12" s="49">
        <v>0</v>
      </c>
      <c r="E12" s="50">
        <f t="shared" si="0"/>
        <v>0</v>
      </c>
      <c r="F12" s="63"/>
      <c r="G12" s="44" t="s">
        <v>23</v>
      </c>
      <c r="H12" s="51">
        <v>8000</v>
      </c>
      <c r="I12" s="51">
        <v>15275</v>
      </c>
      <c r="J12" s="52">
        <f t="shared" si="1"/>
        <v>7275</v>
      </c>
      <c r="K12" s="36"/>
      <c r="L12" s="36"/>
      <c r="M12" s="36"/>
    </row>
    <row r="13" spans="1:13" s="37" customFormat="1" ht="24.95" customHeight="1" x14ac:dyDescent="0.15">
      <c r="A13" s="53" t="s">
        <v>24</v>
      </c>
      <c r="B13" s="54"/>
      <c r="C13" s="55">
        <f>C14</f>
        <v>1456131</v>
      </c>
      <c r="D13" s="56">
        <f>D14</f>
        <v>1403587</v>
      </c>
      <c r="E13" s="64">
        <f t="shared" si="0"/>
        <v>-52544</v>
      </c>
      <c r="F13" s="43" t="s">
        <v>25</v>
      </c>
      <c r="G13" s="44"/>
      <c r="H13" s="40">
        <f>H14+H15+H16</f>
        <v>346070</v>
      </c>
      <c r="I13" s="40">
        <f>I14+I15+I16</f>
        <v>308029</v>
      </c>
      <c r="J13" s="45">
        <f t="shared" si="1"/>
        <v>-38041</v>
      </c>
      <c r="K13" s="36"/>
      <c r="L13" s="36"/>
      <c r="M13" s="36"/>
    </row>
    <row r="14" spans="1:13" ht="24.95" customHeight="1" x14ac:dyDescent="0.3">
      <c r="A14" s="46"/>
      <c r="B14" s="57" t="s">
        <v>24</v>
      </c>
      <c r="C14" s="59">
        <v>1456131</v>
      </c>
      <c r="D14" s="59">
        <v>1403587</v>
      </c>
      <c r="E14" s="50">
        <f t="shared" si="0"/>
        <v>-52544</v>
      </c>
      <c r="F14" s="43"/>
      <c r="G14" s="47" t="s">
        <v>20</v>
      </c>
      <c r="H14" s="49">
        <v>325428</v>
      </c>
      <c r="I14" s="49">
        <v>291063</v>
      </c>
      <c r="J14" s="52">
        <f t="shared" si="1"/>
        <v>-34365</v>
      </c>
      <c r="K14" s="2"/>
      <c r="L14" s="2"/>
      <c r="M14" s="2"/>
    </row>
    <row r="15" spans="1:13" s="37" customFormat="1" ht="24.95" customHeight="1" x14ac:dyDescent="0.15">
      <c r="A15" s="38" t="s">
        <v>26</v>
      </c>
      <c r="B15" s="39"/>
      <c r="C15" s="40">
        <f>C16</f>
        <v>8900</v>
      </c>
      <c r="D15" s="41">
        <f>D16</f>
        <v>8451</v>
      </c>
      <c r="E15" s="64">
        <f t="shared" si="0"/>
        <v>-449</v>
      </c>
      <c r="F15" s="43"/>
      <c r="G15" s="57" t="s">
        <v>27</v>
      </c>
      <c r="H15" s="58">
        <v>0</v>
      </c>
      <c r="I15" s="56">
        <v>0</v>
      </c>
      <c r="J15" s="52">
        <f t="shared" si="1"/>
        <v>0</v>
      </c>
      <c r="K15" s="36"/>
      <c r="L15" s="36"/>
      <c r="M15" s="36"/>
    </row>
    <row r="16" spans="1:13" s="37" customFormat="1" ht="24.95" customHeight="1" x14ac:dyDescent="0.15">
      <c r="A16" s="46"/>
      <c r="B16" s="47" t="s">
        <v>26</v>
      </c>
      <c r="C16" s="49">
        <v>8900</v>
      </c>
      <c r="D16" s="49">
        <v>8451</v>
      </c>
      <c r="E16" s="50">
        <f t="shared" si="0"/>
        <v>-449</v>
      </c>
      <c r="F16" s="43"/>
      <c r="G16" s="47" t="s">
        <v>28</v>
      </c>
      <c r="H16" s="49">
        <v>20642</v>
      </c>
      <c r="I16" s="49">
        <v>16966</v>
      </c>
      <c r="J16" s="52">
        <f t="shared" si="1"/>
        <v>-3676</v>
      </c>
      <c r="K16" s="36"/>
      <c r="L16" s="36"/>
      <c r="M16" s="36"/>
    </row>
    <row r="17" spans="1:13" s="37" customFormat="1" ht="24.95" customHeight="1" x14ac:dyDescent="0.15">
      <c r="A17" s="53" t="s">
        <v>29</v>
      </c>
      <c r="B17" s="54"/>
      <c r="C17" s="55">
        <f>C18</f>
        <v>0</v>
      </c>
      <c r="D17" s="56">
        <f>D18</f>
        <v>0</v>
      </c>
      <c r="E17" s="50">
        <f t="shared" si="0"/>
        <v>0</v>
      </c>
      <c r="F17" s="62" t="s">
        <v>30</v>
      </c>
      <c r="G17" s="57"/>
      <c r="H17" s="55">
        <f>H18</f>
        <v>0</v>
      </c>
      <c r="I17" s="56">
        <f>I18</f>
        <v>0</v>
      </c>
      <c r="J17" s="52">
        <f t="shared" si="1"/>
        <v>0</v>
      </c>
      <c r="K17" s="36"/>
      <c r="L17" s="36"/>
      <c r="M17" s="36"/>
    </row>
    <row r="18" spans="1:13" s="37" customFormat="1" ht="24.95" customHeight="1" x14ac:dyDescent="0.15">
      <c r="A18" s="46"/>
      <c r="B18" s="57" t="s">
        <v>31</v>
      </c>
      <c r="C18" s="58">
        <v>0</v>
      </c>
      <c r="D18" s="59">
        <v>0</v>
      </c>
      <c r="E18" s="50">
        <f t="shared" si="0"/>
        <v>0</v>
      </c>
      <c r="F18" s="63"/>
      <c r="G18" s="57" t="s">
        <v>32</v>
      </c>
      <c r="H18" s="58">
        <v>0</v>
      </c>
      <c r="I18" s="59">
        <v>0</v>
      </c>
      <c r="J18" s="52">
        <f t="shared" si="1"/>
        <v>0</v>
      </c>
      <c r="K18" s="36"/>
      <c r="L18" s="36"/>
      <c r="M18" s="36"/>
    </row>
    <row r="19" spans="1:13" s="37" customFormat="1" ht="24.95" customHeight="1" x14ac:dyDescent="0.15">
      <c r="A19" s="38" t="s">
        <v>33</v>
      </c>
      <c r="B19" s="39"/>
      <c r="C19" s="40">
        <f>C20</f>
        <v>0</v>
      </c>
      <c r="D19" s="41">
        <f>D20</f>
        <v>0</v>
      </c>
      <c r="E19" s="50">
        <f t="shared" si="0"/>
        <v>0</v>
      </c>
      <c r="F19" s="43" t="s">
        <v>34</v>
      </c>
      <c r="G19" s="60" t="s">
        <v>34</v>
      </c>
      <c r="H19" s="65">
        <v>0</v>
      </c>
      <c r="I19" s="66">
        <v>0</v>
      </c>
      <c r="J19" s="52">
        <f t="shared" si="1"/>
        <v>0</v>
      </c>
      <c r="K19" s="36"/>
      <c r="L19" s="36"/>
      <c r="M19" s="36"/>
    </row>
    <row r="20" spans="1:13" s="37" customFormat="1" ht="24.95" customHeight="1" x14ac:dyDescent="0.15">
      <c r="A20" s="46"/>
      <c r="B20" s="47" t="s">
        <v>35</v>
      </c>
      <c r="C20" s="48">
        <v>0</v>
      </c>
      <c r="D20" s="49">
        <v>0</v>
      </c>
      <c r="E20" s="50">
        <f t="shared" si="0"/>
        <v>0</v>
      </c>
      <c r="F20" s="62" t="s">
        <v>36</v>
      </c>
      <c r="G20" s="57"/>
      <c r="H20" s="55">
        <f>H21</f>
        <v>0</v>
      </c>
      <c r="I20" s="56">
        <f>I21</f>
        <v>0</v>
      </c>
      <c r="J20" s="52">
        <f t="shared" si="1"/>
        <v>0</v>
      </c>
      <c r="K20" s="36"/>
      <c r="L20" s="36"/>
      <c r="M20" s="36"/>
    </row>
    <row r="21" spans="1:13" s="37" customFormat="1" ht="24.95" customHeight="1" x14ac:dyDescent="0.15">
      <c r="A21" s="53" t="s">
        <v>37</v>
      </c>
      <c r="B21" s="54"/>
      <c r="C21" s="55">
        <f>C22</f>
        <v>0</v>
      </c>
      <c r="D21" s="56">
        <f>D22</f>
        <v>0</v>
      </c>
      <c r="E21" s="64">
        <f t="shared" si="0"/>
        <v>0</v>
      </c>
      <c r="F21" s="63"/>
      <c r="G21" s="57" t="s">
        <v>38</v>
      </c>
      <c r="H21" s="58">
        <v>0</v>
      </c>
      <c r="I21" s="56">
        <v>0</v>
      </c>
      <c r="J21" s="52">
        <f t="shared" si="1"/>
        <v>0</v>
      </c>
      <c r="K21" s="36"/>
      <c r="L21" s="36"/>
      <c r="M21" s="36"/>
    </row>
    <row r="22" spans="1:13" s="37" customFormat="1" ht="24.95" customHeight="1" x14ac:dyDescent="0.15">
      <c r="A22" s="46"/>
      <c r="B22" s="57" t="s">
        <v>37</v>
      </c>
      <c r="C22" s="59"/>
      <c r="D22" s="59"/>
      <c r="E22" s="50">
        <f t="shared" si="0"/>
        <v>0</v>
      </c>
      <c r="F22" s="43" t="s">
        <v>39</v>
      </c>
      <c r="G22" s="39"/>
      <c r="H22" s="40">
        <f>H23</f>
        <v>0</v>
      </c>
      <c r="I22" s="41">
        <f>I23</f>
        <v>0</v>
      </c>
      <c r="J22" s="52">
        <f t="shared" si="1"/>
        <v>0</v>
      </c>
      <c r="K22" s="36"/>
      <c r="L22" s="36"/>
      <c r="M22" s="36"/>
    </row>
    <row r="23" spans="1:13" s="37" customFormat="1" ht="24.95" customHeight="1" x14ac:dyDescent="0.15">
      <c r="A23" s="38" t="s">
        <v>40</v>
      </c>
      <c r="B23" s="39"/>
      <c r="C23" s="40">
        <f>C24</f>
        <v>25519</v>
      </c>
      <c r="D23" s="41">
        <f>D24</f>
        <v>26396</v>
      </c>
      <c r="E23" s="64">
        <f t="shared" si="0"/>
        <v>877</v>
      </c>
      <c r="F23" s="63"/>
      <c r="G23" s="47" t="s">
        <v>39</v>
      </c>
      <c r="H23" s="48"/>
      <c r="I23" s="49"/>
      <c r="J23" s="52">
        <f t="shared" si="1"/>
        <v>0</v>
      </c>
      <c r="K23" s="36"/>
      <c r="L23" s="36"/>
      <c r="M23" s="36"/>
    </row>
    <row r="24" spans="1:13" s="37" customFormat="1" ht="24.95" customHeight="1" x14ac:dyDescent="0.15">
      <c r="A24" s="46"/>
      <c r="B24" s="47" t="s">
        <v>40</v>
      </c>
      <c r="C24" s="49">
        <v>25519</v>
      </c>
      <c r="D24" s="49">
        <v>26396</v>
      </c>
      <c r="E24" s="50">
        <f t="shared" si="0"/>
        <v>877</v>
      </c>
      <c r="F24" s="67" t="s">
        <v>41</v>
      </c>
      <c r="G24" s="57" t="s">
        <v>42</v>
      </c>
      <c r="H24" s="56">
        <v>20</v>
      </c>
      <c r="I24" s="56">
        <v>459</v>
      </c>
      <c r="J24" s="52">
        <f t="shared" si="1"/>
        <v>439</v>
      </c>
      <c r="K24" s="36"/>
      <c r="L24" s="36"/>
      <c r="M24" s="36"/>
    </row>
    <row r="25" spans="1:13" s="37" customFormat="1" ht="24.95" customHeight="1" x14ac:dyDescent="0.15">
      <c r="A25" s="53" t="s">
        <v>43</v>
      </c>
      <c r="B25" s="54"/>
      <c r="C25" s="55">
        <f>C26</f>
        <v>160</v>
      </c>
      <c r="D25" s="56">
        <f>D26</f>
        <v>667</v>
      </c>
      <c r="E25" s="64">
        <f t="shared" si="0"/>
        <v>507</v>
      </c>
      <c r="F25" s="67" t="s">
        <v>44</v>
      </c>
      <c r="G25" s="57" t="s">
        <v>45</v>
      </c>
      <c r="H25" s="58">
        <v>0</v>
      </c>
      <c r="I25" s="56">
        <v>0</v>
      </c>
      <c r="J25" s="52">
        <f t="shared" si="1"/>
        <v>0</v>
      </c>
      <c r="K25" s="36"/>
      <c r="L25" s="36"/>
      <c r="M25" s="36"/>
    </row>
    <row r="26" spans="1:13" ht="24.95" customHeight="1" thickBot="1" x14ac:dyDescent="0.35">
      <c r="A26" s="68"/>
      <c r="B26" s="69" t="s">
        <v>43</v>
      </c>
      <c r="C26" s="70">
        <v>160</v>
      </c>
      <c r="D26" s="70">
        <v>667</v>
      </c>
      <c r="E26" s="71">
        <f t="shared" si="0"/>
        <v>507</v>
      </c>
      <c r="F26" s="72" t="s">
        <v>46</v>
      </c>
      <c r="G26" s="73" t="s">
        <v>47</v>
      </c>
      <c r="H26" s="74">
        <v>0</v>
      </c>
      <c r="I26" s="75">
        <v>0</v>
      </c>
      <c r="J26" s="76">
        <f t="shared" si="1"/>
        <v>0</v>
      </c>
      <c r="K26" s="2"/>
      <c r="L26" s="2"/>
      <c r="M26" s="2"/>
    </row>
  </sheetData>
  <mergeCells count="12">
    <mergeCell ref="A6:B6"/>
    <mergeCell ref="F6:G6"/>
    <mergeCell ref="A1:J1"/>
    <mergeCell ref="I2:J2"/>
    <mergeCell ref="A3:E3"/>
    <mergeCell ref="F3:J3"/>
    <mergeCell ref="A4:B4"/>
    <mergeCell ref="C4:D4"/>
    <mergeCell ref="E4:E5"/>
    <mergeCell ref="F4:G4"/>
    <mergeCell ref="H4:I4"/>
    <mergeCell ref="J4:J5"/>
  </mergeCells>
  <phoneticPr fontId="3" type="noConversion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2019-12-26T04:25:06Z</cp:lastPrinted>
  <dcterms:created xsi:type="dcterms:W3CDTF">2019-12-26T04:17:56Z</dcterms:created>
  <dcterms:modified xsi:type="dcterms:W3CDTF">2019-12-26T04:26:24Z</dcterms:modified>
</cp:coreProperties>
</file>