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75" windowWidth="27975" windowHeight="1249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25725"/>
</workbook>
</file>

<file path=xl/calcChain.xml><?xml version="1.0" encoding="utf-8"?>
<calcChain xmlns="http://schemas.openxmlformats.org/spreadsheetml/2006/main">
  <c r="G30" i="1"/>
  <c r="G29" s="1"/>
  <c r="C29"/>
  <c r="G28"/>
  <c r="G27" s="1"/>
  <c r="C27"/>
  <c r="G25"/>
  <c r="C25"/>
  <c r="C24"/>
  <c r="G23"/>
  <c r="C23"/>
  <c r="G22"/>
  <c r="C22"/>
  <c r="G21"/>
  <c r="C21"/>
  <c r="G20"/>
  <c r="G19" s="1"/>
  <c r="C19"/>
  <c r="G18"/>
  <c r="G17" s="1"/>
  <c r="C17"/>
  <c r="G15"/>
  <c r="G13" s="1"/>
  <c r="C14"/>
  <c r="C13"/>
  <c r="C12"/>
  <c r="G11"/>
  <c r="C11"/>
  <c r="G7"/>
  <c r="C7"/>
  <c r="C6"/>
  <c r="D26" s="1"/>
  <c r="D25" s="1"/>
  <c r="G6" l="1"/>
  <c r="D12"/>
  <c r="D11" s="1"/>
  <c r="D18"/>
  <c r="D17" s="1"/>
  <c r="D8"/>
  <c r="D7" s="1"/>
  <c r="D6" s="1"/>
  <c r="D14"/>
  <c r="D13" s="1"/>
  <c r="D20"/>
  <c r="D19" s="1"/>
  <c r="D22"/>
  <c r="D21" s="1"/>
  <c r="D24"/>
  <c r="D23" s="1"/>
  <c r="D28"/>
  <c r="D27" s="1"/>
  <c r="D30"/>
  <c r="D29" s="1"/>
  <c r="H28" l="1"/>
  <c r="H27" s="1"/>
  <c r="H22"/>
  <c r="H21" s="1"/>
  <c r="H20"/>
  <c r="H19" s="1"/>
  <c r="H26"/>
  <c r="H25" s="1"/>
  <c r="H18"/>
  <c r="H17" s="1"/>
  <c r="H15"/>
  <c r="H10"/>
  <c r="H9"/>
  <c r="H16"/>
  <c r="H30"/>
  <c r="H29" s="1"/>
  <c r="H24"/>
  <c r="H23" s="1"/>
  <c r="H14"/>
  <c r="H13" s="1"/>
  <c r="H8"/>
  <c r="H12"/>
  <c r="H11" s="1"/>
  <c r="H7" l="1"/>
  <c r="H6" s="1"/>
</calcChain>
</file>

<file path=xl/sharedStrings.xml><?xml version="1.0" encoding="utf-8"?>
<sst xmlns="http://schemas.openxmlformats.org/spreadsheetml/2006/main" count="61" uniqueCount="41">
  <si>
    <t>송원정신요양원 2019년도 세입 세출 예산(안) 총괄표</t>
    <phoneticPr fontId="3" type="noConversion"/>
  </si>
  <si>
    <t>단위 : 천원</t>
    <phoneticPr fontId="3" type="noConversion"/>
  </si>
  <si>
    <t>세          입</t>
  </si>
  <si>
    <t>세          출</t>
  </si>
  <si>
    <t>과        목</t>
  </si>
  <si>
    <t>금  액</t>
  </si>
  <si>
    <t>%</t>
  </si>
  <si>
    <t>관</t>
  </si>
  <si>
    <t>항</t>
  </si>
  <si>
    <t>계</t>
  </si>
  <si>
    <t>입소자부담금</t>
  </si>
  <si>
    <t>사  무  비</t>
  </si>
  <si>
    <t>입소비용수입</t>
  </si>
  <si>
    <t>인건비</t>
  </si>
  <si>
    <t>업무추진비</t>
  </si>
  <si>
    <t>운영비</t>
  </si>
  <si>
    <t>사업수입</t>
  </si>
  <si>
    <t>재산조성비</t>
  </si>
  <si>
    <t>시설비</t>
  </si>
  <si>
    <t>과년도수입</t>
  </si>
  <si>
    <t>사  업  비</t>
  </si>
  <si>
    <t>교육비</t>
  </si>
  <si>
    <t>재활사업비</t>
    <phoneticPr fontId="3" type="noConversion"/>
  </si>
  <si>
    <t>보조금수입</t>
  </si>
  <si>
    <t>전출금</t>
  </si>
  <si>
    <t xml:space="preserve">   </t>
  </si>
  <si>
    <t>후원금수입</t>
  </si>
  <si>
    <t>과년도지출</t>
  </si>
  <si>
    <t>요양급여수입</t>
  </si>
  <si>
    <t>상환금</t>
  </si>
  <si>
    <t>부채상환금</t>
  </si>
  <si>
    <t>차입금</t>
  </si>
  <si>
    <t>잡지출</t>
  </si>
  <si>
    <t>전입금</t>
  </si>
  <si>
    <t>예비비</t>
  </si>
  <si>
    <t>이월금</t>
  </si>
  <si>
    <t>적립금</t>
  </si>
  <si>
    <t>운영충당적립금</t>
  </si>
  <si>
    <t>잡수입</t>
  </si>
  <si>
    <t>준비금</t>
  </si>
  <si>
    <t>환경개선준비금</t>
  </si>
</sst>
</file>

<file path=xl/styles.xml><?xml version="1.0" encoding="utf-8"?>
<styleSheet xmlns="http://schemas.openxmlformats.org/spreadsheetml/2006/main">
  <numFmts count="3">
    <numFmt numFmtId="176" formatCode="#,##0_ "/>
    <numFmt numFmtId="177" formatCode="0.00_ "/>
    <numFmt numFmtId="178" formatCode="#,##0.00_ "/>
  </numFmts>
  <fonts count="10">
    <font>
      <sz val="11"/>
      <color theme="1"/>
      <name val="맑은 고딕"/>
      <family val="2"/>
      <charset val="129"/>
      <scheme val="minor"/>
    </font>
    <font>
      <b/>
      <sz val="18"/>
      <color rgb="FF000000"/>
      <name val="맑은 고딕"/>
      <family val="3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8"/>
      <color rgb="FF000000"/>
      <name val="맑은 고딕"/>
      <family val="3"/>
      <charset val="129"/>
    </font>
    <font>
      <b/>
      <sz val="14"/>
      <color rgb="FF000000"/>
      <name val="맑은 고딕"/>
      <family val="3"/>
      <charset val="129"/>
    </font>
    <font>
      <b/>
      <sz val="12"/>
      <color rgb="FF000000"/>
      <name val="맑은 고딕"/>
      <family val="3"/>
      <charset val="129"/>
    </font>
    <font>
      <b/>
      <sz val="11"/>
      <color rgb="FF000000"/>
      <name val="맑은 고딕"/>
      <family val="3"/>
      <charset val="129"/>
    </font>
    <font>
      <sz val="10"/>
      <color rgb="FF000000"/>
      <name val="맑은 고딕"/>
      <family val="3"/>
      <charset val="129"/>
    </font>
    <font>
      <sz val="11"/>
      <color rgb="FF000000"/>
      <name val="맑은 고딕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80">
    <xf numFmtId="0" fontId="0" fillId="0" borderId="0" xfId="0">
      <alignment vertical="center"/>
    </xf>
    <xf numFmtId="0" fontId="1" fillId="0" borderId="0" xfId="0" applyNumberFormat="1" applyFont="1" applyBorder="1" applyAlignment="1">
      <alignment horizontal="center" vertical="center"/>
    </xf>
    <xf numFmtId="0" fontId="0" fillId="0" borderId="0" xfId="0" applyAlignment="1"/>
    <xf numFmtId="0" fontId="1" fillId="0" borderId="0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right"/>
    </xf>
    <xf numFmtId="0" fontId="5" fillId="2" borderId="2" xfId="0" applyNumberFormat="1" applyFont="1" applyFill="1" applyBorder="1" applyAlignment="1">
      <alignment horizontal="center" vertical="center"/>
    </xf>
    <xf numFmtId="0" fontId="5" fillId="2" borderId="3" xfId="0" applyNumberFormat="1" applyFont="1" applyFill="1" applyBorder="1" applyAlignment="1">
      <alignment horizontal="center" vertical="center"/>
    </xf>
    <xf numFmtId="0" fontId="5" fillId="2" borderId="4" xfId="0" applyNumberFormat="1" applyFont="1" applyFill="1" applyBorder="1" applyAlignment="1">
      <alignment horizontal="center" vertical="center"/>
    </xf>
    <xf numFmtId="0" fontId="5" fillId="3" borderId="5" xfId="0" applyNumberFormat="1" applyFont="1" applyFill="1" applyBorder="1" applyAlignment="1">
      <alignment horizontal="center" vertical="center"/>
    </xf>
    <xf numFmtId="0" fontId="5" fillId="3" borderId="6" xfId="0" applyNumberFormat="1" applyFont="1" applyFill="1" applyBorder="1" applyAlignment="1">
      <alignment horizontal="center" vertical="center"/>
    </xf>
    <xf numFmtId="0" fontId="5" fillId="3" borderId="7" xfId="0" applyNumberFormat="1" applyFont="1" applyFill="1" applyBorder="1" applyAlignment="1">
      <alignment horizontal="center" vertical="center"/>
    </xf>
    <xf numFmtId="0" fontId="6" fillId="0" borderId="8" xfId="0" applyNumberFormat="1" applyFont="1" applyFill="1" applyBorder="1" applyAlignment="1">
      <alignment horizontal="center" vertical="center"/>
    </xf>
    <xf numFmtId="0" fontId="6" fillId="0" borderId="9" xfId="0" applyNumberFormat="1" applyFont="1" applyFill="1" applyBorder="1" applyAlignment="1">
      <alignment horizontal="center" vertical="center"/>
    </xf>
    <xf numFmtId="176" fontId="6" fillId="0" borderId="9" xfId="0" applyNumberFormat="1" applyFont="1" applyFill="1" applyBorder="1" applyAlignment="1">
      <alignment horizontal="center" vertical="center"/>
    </xf>
    <xf numFmtId="177" fontId="6" fillId="0" borderId="10" xfId="0" applyNumberFormat="1" applyFont="1" applyFill="1" applyBorder="1" applyAlignment="1">
      <alignment horizontal="center" vertical="center"/>
    </xf>
    <xf numFmtId="0" fontId="6" fillId="0" borderId="11" xfId="0" applyNumberFormat="1" applyFont="1" applyFill="1" applyBorder="1" applyAlignment="1">
      <alignment horizontal="center" vertical="center"/>
    </xf>
    <xf numFmtId="0" fontId="6" fillId="0" borderId="12" xfId="0" applyNumberFormat="1" applyFont="1" applyFill="1" applyBorder="1" applyAlignment="1">
      <alignment horizontal="center" vertical="center"/>
    </xf>
    <xf numFmtId="176" fontId="6" fillId="0" borderId="3" xfId="0" applyNumberFormat="1" applyFont="1" applyFill="1" applyBorder="1" applyAlignment="1">
      <alignment horizontal="center" vertical="center"/>
    </xf>
    <xf numFmtId="178" fontId="6" fillId="0" borderId="13" xfId="0" applyNumberFormat="1" applyFont="1" applyFill="1" applyBorder="1" applyAlignment="1">
      <alignment horizontal="center" vertical="center"/>
    </xf>
    <xf numFmtId="0" fontId="6" fillId="0" borderId="14" xfId="0" applyNumberFormat="1" applyFont="1" applyFill="1" applyBorder="1" applyAlignment="1">
      <alignment horizontal="center" vertical="center"/>
    </xf>
    <xf numFmtId="0" fontId="6" fillId="0" borderId="15" xfId="0" applyNumberFormat="1" applyFont="1" applyFill="1" applyBorder="1" applyAlignment="1">
      <alignment horizontal="center" vertical="center"/>
    </xf>
    <xf numFmtId="176" fontId="6" fillId="0" borderId="15" xfId="0" applyNumberFormat="1" applyFont="1" applyFill="1" applyBorder="1" applyAlignment="1">
      <alignment horizontal="center" vertical="center"/>
    </xf>
    <xf numFmtId="177" fontId="6" fillId="0" borderId="16" xfId="0" applyNumberFormat="1" applyFont="1" applyFill="1" applyBorder="1" applyAlignment="1">
      <alignment horizontal="center" vertical="center"/>
    </xf>
    <xf numFmtId="176" fontId="6" fillId="0" borderId="17" xfId="0" applyNumberFormat="1" applyFont="1" applyFill="1" applyBorder="1" applyAlignment="1">
      <alignment horizontal="center" vertical="center"/>
    </xf>
    <xf numFmtId="178" fontId="6" fillId="0" borderId="18" xfId="0" applyNumberFormat="1" applyFont="1" applyFill="1" applyBorder="1" applyAlignment="1">
      <alignment horizontal="center" vertical="center"/>
    </xf>
    <xf numFmtId="176" fontId="7" fillId="2" borderId="2" xfId="0" applyNumberFormat="1" applyFont="1" applyFill="1" applyBorder="1" applyAlignment="1">
      <alignment horizontal="center" vertical="center"/>
    </xf>
    <xf numFmtId="176" fontId="7" fillId="2" borderId="3" xfId="0" applyNumberFormat="1" applyFont="1" applyFill="1" applyBorder="1" applyAlignment="1">
      <alignment horizontal="center" vertical="center"/>
    </xf>
    <xf numFmtId="176" fontId="7" fillId="2" borderId="3" xfId="0" applyNumberFormat="1" applyFont="1" applyFill="1" applyBorder="1" applyAlignment="1">
      <alignment horizontal="right" vertical="center"/>
    </xf>
    <xf numFmtId="178" fontId="7" fillId="2" borderId="3" xfId="0" applyNumberFormat="1" applyFont="1" applyFill="1" applyBorder="1" applyAlignment="1">
      <alignment horizontal="right" vertical="center"/>
    </xf>
    <xf numFmtId="176" fontId="7" fillId="3" borderId="5" xfId="0" applyNumberFormat="1" applyFont="1" applyFill="1" applyBorder="1" applyAlignment="1">
      <alignment horizontal="center" vertical="center"/>
    </xf>
    <xf numFmtId="176" fontId="7" fillId="3" borderId="19" xfId="0" applyNumberFormat="1" applyFont="1" applyFill="1" applyBorder="1" applyAlignment="1">
      <alignment horizontal="center" vertical="center"/>
    </xf>
    <xf numFmtId="176" fontId="7" fillId="3" borderId="3" xfId="0" applyNumberFormat="1" applyFont="1" applyFill="1" applyBorder="1" applyAlignment="1">
      <alignment vertical="center"/>
    </xf>
    <xf numFmtId="178" fontId="7" fillId="3" borderId="13" xfId="0" applyNumberFormat="1" applyFont="1" applyFill="1" applyBorder="1" applyAlignment="1">
      <alignment horizontal="right" vertical="center"/>
    </xf>
    <xf numFmtId="176" fontId="7" fillId="0" borderId="8" xfId="0" applyNumberFormat="1" applyFont="1" applyBorder="1" applyAlignment="1">
      <alignment horizontal="center" vertical="center"/>
    </xf>
    <xf numFmtId="176" fontId="7" fillId="0" borderId="9" xfId="0" applyNumberFormat="1" applyFont="1" applyBorder="1" applyAlignment="1">
      <alignment horizontal="center" vertical="center"/>
    </xf>
    <xf numFmtId="176" fontId="7" fillId="0" borderId="9" xfId="0" applyNumberFormat="1" applyFont="1" applyBorder="1" applyAlignment="1">
      <alignment horizontal="right" vertical="center"/>
    </xf>
    <xf numFmtId="178" fontId="7" fillId="0" borderId="20" xfId="0" applyNumberFormat="1" applyFont="1" applyBorder="1" applyAlignment="1">
      <alignment horizontal="right" vertical="center"/>
    </xf>
    <xf numFmtId="176" fontId="7" fillId="0" borderId="9" xfId="0" applyNumberFormat="1" applyFont="1" applyBorder="1" applyAlignment="1">
      <alignment vertical="center"/>
    </xf>
    <xf numFmtId="176" fontId="8" fillId="0" borderId="21" xfId="0" applyNumberFormat="1" applyFont="1" applyBorder="1" applyAlignment="1">
      <alignment horizontal="center" vertical="center"/>
    </xf>
    <xf numFmtId="176" fontId="8" fillId="0" borderId="22" xfId="0" applyNumberFormat="1" applyFont="1" applyBorder="1" applyAlignment="1">
      <alignment horizontal="center" vertical="center" wrapText="1"/>
    </xf>
    <xf numFmtId="176" fontId="8" fillId="0" borderId="22" xfId="0" applyNumberFormat="1" applyFont="1" applyBorder="1" applyAlignment="1">
      <alignment horizontal="right" vertical="center"/>
    </xf>
    <xf numFmtId="178" fontId="8" fillId="0" borderId="23" xfId="0" applyNumberFormat="1" applyFont="1" applyBorder="1" applyAlignment="1">
      <alignment horizontal="right" vertical="center"/>
    </xf>
    <xf numFmtId="176" fontId="8" fillId="0" borderId="21" xfId="0" applyNumberFormat="1" applyFont="1" applyBorder="1" applyAlignment="1">
      <alignment horizontal="center" vertical="center"/>
    </xf>
    <xf numFmtId="176" fontId="8" fillId="0" borderId="24" xfId="0" applyNumberFormat="1" applyFont="1" applyBorder="1" applyAlignment="1">
      <alignment horizontal="center" vertical="center"/>
    </xf>
    <xf numFmtId="176" fontId="8" fillId="0" borderId="24" xfId="0" applyNumberFormat="1" applyFont="1" applyBorder="1" applyAlignment="1">
      <alignment vertical="center"/>
    </xf>
    <xf numFmtId="178" fontId="8" fillId="0" borderId="23" xfId="0" applyNumberFormat="1" applyFont="1" applyBorder="1" applyAlignment="1">
      <alignment horizontal="right" vertical="center"/>
    </xf>
    <xf numFmtId="176" fontId="8" fillId="0" borderId="25" xfId="0" applyNumberFormat="1" applyFont="1" applyBorder="1" applyAlignment="1">
      <alignment horizontal="center" vertical="center"/>
    </xf>
    <xf numFmtId="176" fontId="8" fillId="0" borderId="26" xfId="0" applyNumberFormat="1" applyFont="1" applyBorder="1" applyAlignment="1">
      <alignment horizontal="center" vertical="center" wrapText="1"/>
    </xf>
    <xf numFmtId="176" fontId="8" fillId="0" borderId="26" xfId="0" applyNumberFormat="1" applyFont="1" applyBorder="1" applyAlignment="1">
      <alignment horizontal="right" vertical="center"/>
    </xf>
    <xf numFmtId="178" fontId="8" fillId="0" borderId="27" xfId="0" applyNumberFormat="1" applyFont="1" applyBorder="1" applyAlignment="1">
      <alignment horizontal="right" vertical="center"/>
    </xf>
    <xf numFmtId="176" fontId="8" fillId="0" borderId="25" xfId="0" applyNumberFormat="1" applyFont="1" applyBorder="1" applyAlignment="1">
      <alignment horizontal="center" vertical="center"/>
    </xf>
    <xf numFmtId="178" fontId="8" fillId="0" borderId="28" xfId="0" applyNumberFormat="1" applyFont="1" applyBorder="1" applyAlignment="1">
      <alignment horizontal="right" vertical="center"/>
    </xf>
    <xf numFmtId="176" fontId="8" fillId="0" borderId="29" xfId="0" applyNumberFormat="1" applyFont="1" applyBorder="1" applyAlignment="1">
      <alignment horizontal="center" vertical="center"/>
    </xf>
    <xf numFmtId="176" fontId="8" fillId="0" borderId="17" xfId="0" applyNumberFormat="1" applyFont="1" applyBorder="1" applyAlignment="1">
      <alignment horizontal="center" vertical="center" wrapText="1"/>
    </xf>
    <xf numFmtId="176" fontId="8" fillId="0" borderId="17" xfId="0" applyNumberFormat="1" applyFont="1" applyBorder="1" applyAlignment="1">
      <alignment horizontal="right" vertical="center"/>
    </xf>
    <xf numFmtId="178" fontId="8" fillId="0" borderId="18" xfId="0" applyNumberFormat="1" applyFont="1" applyBorder="1" applyAlignment="1">
      <alignment horizontal="right" vertical="center"/>
    </xf>
    <xf numFmtId="176" fontId="8" fillId="0" borderId="29" xfId="0" applyNumberFormat="1" applyFont="1" applyBorder="1" applyAlignment="1">
      <alignment horizontal="center" vertical="center"/>
    </xf>
    <xf numFmtId="176" fontId="8" fillId="0" borderId="15" xfId="0" applyNumberFormat="1" applyFont="1" applyBorder="1" applyAlignment="1">
      <alignment horizontal="center" vertical="center"/>
    </xf>
    <xf numFmtId="176" fontId="8" fillId="0" borderId="15" xfId="0" applyNumberFormat="1" applyFont="1" applyBorder="1" applyAlignment="1">
      <alignment vertical="center"/>
    </xf>
    <xf numFmtId="178" fontId="8" fillId="0" borderId="18" xfId="0" applyNumberFormat="1" applyFont="1" applyBorder="1" applyAlignment="1">
      <alignment horizontal="right" vertical="center"/>
    </xf>
    <xf numFmtId="176" fontId="7" fillId="0" borderId="30" xfId="0" applyNumberFormat="1" applyFont="1" applyBorder="1" applyAlignment="1">
      <alignment horizontal="center" vertical="center"/>
    </xf>
    <xf numFmtId="176" fontId="7" fillId="0" borderId="31" xfId="0" applyNumberFormat="1" applyFont="1" applyBorder="1" applyAlignment="1">
      <alignment horizontal="center" vertical="center" wrapText="1"/>
    </xf>
    <xf numFmtId="176" fontId="7" fillId="0" borderId="31" xfId="0" applyNumberFormat="1" applyFont="1" applyBorder="1" applyAlignment="1">
      <alignment horizontal="right" vertical="center"/>
    </xf>
    <xf numFmtId="178" fontId="7" fillId="0" borderId="32" xfId="0" applyNumberFormat="1" applyFont="1" applyBorder="1" applyAlignment="1">
      <alignment horizontal="right" vertical="center"/>
    </xf>
    <xf numFmtId="176" fontId="7" fillId="0" borderId="31" xfId="0" applyNumberFormat="1" applyFont="1" applyBorder="1" applyAlignment="1">
      <alignment horizontal="center" vertical="center"/>
    </xf>
    <xf numFmtId="176" fontId="7" fillId="0" borderId="31" xfId="0" applyNumberFormat="1" applyFont="1" applyBorder="1" applyAlignment="1">
      <alignment vertical="center"/>
    </xf>
    <xf numFmtId="176" fontId="8" fillId="0" borderId="22" xfId="0" applyNumberFormat="1" applyFont="1" applyBorder="1" applyAlignment="1">
      <alignment horizontal="center" vertical="center"/>
    </xf>
    <xf numFmtId="176" fontId="8" fillId="0" borderId="22" xfId="0" applyNumberFormat="1" applyFont="1" applyBorder="1" applyAlignment="1">
      <alignment horizontal="right" vertical="center"/>
    </xf>
    <xf numFmtId="176" fontId="8" fillId="0" borderId="22" xfId="0" applyNumberFormat="1" applyFont="1" applyBorder="1" applyAlignment="1">
      <alignment vertical="center"/>
    </xf>
    <xf numFmtId="176" fontId="8" fillId="0" borderId="22" xfId="0" applyNumberFormat="1" applyFont="1" applyBorder="1" applyAlignment="1">
      <alignment horizontal="center" vertical="center"/>
    </xf>
    <xf numFmtId="176" fontId="8" fillId="0" borderId="26" xfId="0" applyNumberFormat="1" applyFont="1" applyBorder="1" applyAlignment="1">
      <alignment horizontal="center" vertical="center"/>
    </xf>
    <xf numFmtId="176" fontId="8" fillId="0" borderId="17" xfId="0" applyNumberFormat="1" applyFont="1" applyBorder="1" applyAlignment="1">
      <alignment horizontal="center" vertical="center"/>
    </xf>
    <xf numFmtId="176" fontId="8" fillId="0" borderId="15" xfId="0" applyNumberFormat="1" applyFont="1" applyBorder="1" applyAlignment="1">
      <alignment horizontal="center" vertical="center" wrapText="1"/>
    </xf>
    <xf numFmtId="176" fontId="8" fillId="0" borderId="14" xfId="0" applyNumberFormat="1" applyFont="1" applyBorder="1" applyAlignment="1">
      <alignment horizontal="center" vertical="center"/>
    </xf>
    <xf numFmtId="176" fontId="8" fillId="0" borderId="15" xfId="0" applyNumberFormat="1" applyFont="1" applyBorder="1" applyAlignment="1">
      <alignment horizontal="right" vertical="center"/>
    </xf>
    <xf numFmtId="178" fontId="8" fillId="0" borderId="33" xfId="0" applyNumberFormat="1" applyFont="1" applyBorder="1" applyAlignment="1">
      <alignment horizontal="right" vertical="center"/>
    </xf>
    <xf numFmtId="0" fontId="9" fillId="0" borderId="0" xfId="0" applyNumberFormat="1" applyFont="1" applyAlignment="1">
      <alignment horizontal="center" vertical="center"/>
    </xf>
    <xf numFmtId="176" fontId="9" fillId="0" borderId="0" xfId="0" applyNumberFormat="1" applyFont="1" applyAlignment="1">
      <alignment horizontal="center" vertical="center"/>
    </xf>
    <xf numFmtId="177" fontId="9" fillId="0" borderId="0" xfId="0" applyNumberFormat="1" applyFont="1" applyAlignment="1">
      <alignment horizontal="center" vertical="center"/>
    </xf>
    <xf numFmtId="178" fontId="9" fillId="0" borderId="0" xfId="0" applyNumberFormat="1" applyFont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48277;&#51064;&#50629;&#47924;/&#44208;&#49328;%20&#48143;%20&#50696;&#49328;/2017&#45380;%20&#50696;&#49328;/2017.&#51064;&#49457;&#50896;%20&#50696;&#49328;(&#50504;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표지"/>
      <sheetName val="총괄표"/>
      <sheetName val="세입부"/>
      <sheetName val="세출부"/>
      <sheetName val="2017년직원보수일람표"/>
      <sheetName val="보조금수입예산산출"/>
      <sheetName val="이사회회의록"/>
    </sheetNames>
    <sheetDataSet>
      <sheetData sheetId="0"/>
      <sheetData sheetId="1"/>
      <sheetData sheetId="2">
        <row r="9">
          <cell r="H9">
            <v>0</v>
          </cell>
        </row>
        <row r="13">
          <cell r="H13">
            <v>0</v>
          </cell>
        </row>
        <row r="29">
          <cell r="H29">
            <v>0</v>
          </cell>
        </row>
        <row r="32">
          <cell r="H32">
            <v>0</v>
          </cell>
        </row>
      </sheetData>
      <sheetData sheetId="3">
        <row r="91">
          <cell r="H91">
            <v>0</v>
          </cell>
        </row>
        <row r="127">
          <cell r="H127">
            <v>0</v>
          </cell>
        </row>
        <row r="130">
          <cell r="H130">
            <v>0</v>
          </cell>
        </row>
        <row r="133">
          <cell r="H133">
            <v>0</v>
          </cell>
        </row>
        <row r="144">
          <cell r="H144">
            <v>0</v>
          </cell>
        </row>
        <row r="147">
          <cell r="H147">
            <v>0</v>
          </cell>
        </row>
      </sheetData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31"/>
  <sheetViews>
    <sheetView tabSelected="1" workbookViewId="0">
      <selection activeCell="M12" sqref="M12"/>
    </sheetView>
  </sheetViews>
  <sheetFormatPr defaultRowHeight="16.5"/>
  <cols>
    <col min="1" max="1" width="13.25" style="76" customWidth="1"/>
    <col min="2" max="2" width="14.375" style="76" customWidth="1"/>
    <col min="3" max="3" width="12.75" style="77" customWidth="1"/>
    <col min="4" max="4" width="8.75" style="78" customWidth="1"/>
    <col min="5" max="5" width="13.25" style="76" customWidth="1"/>
    <col min="6" max="6" width="14.375" style="76" customWidth="1"/>
    <col min="7" max="7" width="12.75" style="77" customWidth="1"/>
    <col min="8" max="8" width="8.75" style="79" customWidth="1"/>
    <col min="9" max="16384" width="9" style="2"/>
  </cols>
  <sheetData>
    <row r="1" spans="1:8" ht="39.950000000000003" customHeight="1">
      <c r="A1" s="1" t="s">
        <v>0</v>
      </c>
      <c r="B1" s="1"/>
      <c r="C1" s="1"/>
      <c r="D1" s="1"/>
      <c r="E1" s="1"/>
      <c r="F1" s="1"/>
      <c r="G1" s="1"/>
      <c r="H1" s="1"/>
    </row>
    <row r="2" spans="1:8" ht="15" customHeight="1" thickBot="1">
      <c r="A2" s="3"/>
      <c r="B2" s="3"/>
      <c r="C2" s="3"/>
      <c r="D2" s="3"/>
      <c r="E2" s="3"/>
      <c r="F2" s="3"/>
      <c r="G2" s="4" t="s">
        <v>1</v>
      </c>
      <c r="H2" s="4"/>
    </row>
    <row r="3" spans="1:8" ht="27" customHeight="1" thickBot="1">
      <c r="A3" s="5" t="s">
        <v>2</v>
      </c>
      <c r="B3" s="6"/>
      <c r="C3" s="6"/>
      <c r="D3" s="7"/>
      <c r="E3" s="8" t="s">
        <v>3</v>
      </c>
      <c r="F3" s="9"/>
      <c r="G3" s="9"/>
      <c r="H3" s="10"/>
    </row>
    <row r="4" spans="1:8" ht="24.95" customHeight="1">
      <c r="A4" s="11" t="s">
        <v>4</v>
      </c>
      <c r="B4" s="12"/>
      <c r="C4" s="13" t="s">
        <v>5</v>
      </c>
      <c r="D4" s="14" t="s">
        <v>6</v>
      </c>
      <c r="E4" s="15" t="s">
        <v>4</v>
      </c>
      <c r="F4" s="16"/>
      <c r="G4" s="17" t="s">
        <v>5</v>
      </c>
      <c r="H4" s="18" t="s">
        <v>6</v>
      </c>
    </row>
    <row r="5" spans="1:8" ht="24.95" customHeight="1" thickBot="1">
      <c r="A5" s="19" t="s">
        <v>7</v>
      </c>
      <c r="B5" s="20" t="s">
        <v>8</v>
      </c>
      <c r="C5" s="21"/>
      <c r="D5" s="22"/>
      <c r="E5" s="19" t="s">
        <v>7</v>
      </c>
      <c r="F5" s="20" t="s">
        <v>8</v>
      </c>
      <c r="G5" s="23"/>
      <c r="H5" s="24"/>
    </row>
    <row r="6" spans="1:8" ht="35.1" customHeight="1" thickBot="1">
      <c r="A6" s="25" t="s">
        <v>9</v>
      </c>
      <c r="B6" s="26"/>
      <c r="C6" s="27">
        <f>C7+C11+C13+C17+C19+C21+C23+C25+C27+C29</f>
        <v>1555510</v>
      </c>
      <c r="D6" s="28">
        <f>D7+D11+D13+D17+D19+D21+D23+D25+D27+D29</f>
        <v>100</v>
      </c>
      <c r="E6" s="29" t="s">
        <v>9</v>
      </c>
      <c r="F6" s="30"/>
      <c r="G6" s="31">
        <f>G7+G11+G13+G17+G19+G21+G23+G25+G27+G29</f>
        <v>1555510</v>
      </c>
      <c r="H6" s="32">
        <f>H7+H11+H13+H17+H19+H21+H23+H25+H27+H29</f>
        <v>100</v>
      </c>
    </row>
    <row r="7" spans="1:8" ht="30" customHeight="1">
      <c r="A7" s="33" t="s">
        <v>10</v>
      </c>
      <c r="B7" s="34"/>
      <c r="C7" s="35">
        <f>C8</f>
        <v>64800</v>
      </c>
      <c r="D7" s="36">
        <f>D8</f>
        <v>4.1658362852054953</v>
      </c>
      <c r="E7" s="33" t="s">
        <v>11</v>
      </c>
      <c r="F7" s="34"/>
      <c r="G7" s="37">
        <f>SUM(G8:G10)</f>
        <v>1201420</v>
      </c>
      <c r="H7" s="36">
        <f>SUM(H8:H10)</f>
        <v>77.236404780425715</v>
      </c>
    </row>
    <row r="8" spans="1:8" ht="18" customHeight="1">
      <c r="A8" s="38"/>
      <c r="B8" s="39" t="s">
        <v>12</v>
      </c>
      <c r="C8" s="40">
        <v>64800</v>
      </c>
      <c r="D8" s="41">
        <f>100/C6*C8</f>
        <v>4.1658362852054953</v>
      </c>
      <c r="E8" s="42"/>
      <c r="F8" s="43" t="s">
        <v>13</v>
      </c>
      <c r="G8" s="44">
        <v>1100866</v>
      </c>
      <c r="H8" s="45">
        <f>100/G6*G8</f>
        <v>70.772029752299886</v>
      </c>
    </row>
    <row r="9" spans="1:8" ht="18" customHeight="1">
      <c r="A9" s="46"/>
      <c r="B9" s="47"/>
      <c r="C9" s="48"/>
      <c r="D9" s="49"/>
      <c r="E9" s="50"/>
      <c r="F9" s="43" t="s">
        <v>14</v>
      </c>
      <c r="G9" s="44">
        <v>6420</v>
      </c>
      <c r="H9" s="51">
        <f>100/G6*G9</f>
        <v>0.41272637270091478</v>
      </c>
    </row>
    <row r="10" spans="1:8" ht="18" customHeight="1" thickBot="1">
      <c r="A10" s="52"/>
      <c r="B10" s="53"/>
      <c r="C10" s="54"/>
      <c r="D10" s="55"/>
      <c r="E10" s="56"/>
      <c r="F10" s="57" t="s">
        <v>15</v>
      </c>
      <c r="G10" s="58">
        <v>94134</v>
      </c>
      <c r="H10" s="59">
        <f>100/G6*G10</f>
        <v>6.0516486554249092</v>
      </c>
    </row>
    <row r="11" spans="1:8" ht="30" customHeight="1">
      <c r="A11" s="60" t="s">
        <v>16</v>
      </c>
      <c r="B11" s="61"/>
      <c r="C11" s="62">
        <f>C12</f>
        <v>0</v>
      </c>
      <c r="D11" s="63">
        <f>D12</f>
        <v>0</v>
      </c>
      <c r="E11" s="60" t="s">
        <v>17</v>
      </c>
      <c r="F11" s="64"/>
      <c r="G11" s="65">
        <f>G12</f>
        <v>8000</v>
      </c>
      <c r="H11" s="63">
        <f>H12</f>
        <v>0.51430077595129575</v>
      </c>
    </row>
    <row r="12" spans="1:8" ht="20.100000000000001" customHeight="1" thickBot="1">
      <c r="A12" s="42"/>
      <c r="B12" s="66" t="s">
        <v>16</v>
      </c>
      <c r="C12" s="67">
        <f>[1]세입부!H9</f>
        <v>0</v>
      </c>
      <c r="D12" s="45">
        <f>100/C6*C12</f>
        <v>0</v>
      </c>
      <c r="E12" s="42"/>
      <c r="F12" s="66" t="s">
        <v>18</v>
      </c>
      <c r="G12" s="68">
        <v>8000</v>
      </c>
      <c r="H12" s="45">
        <f>100/G6*G12</f>
        <v>0.51430077595129575</v>
      </c>
    </row>
    <row r="13" spans="1:8" ht="30" customHeight="1">
      <c r="A13" s="33" t="s">
        <v>19</v>
      </c>
      <c r="B13" s="34"/>
      <c r="C13" s="35">
        <f>C14</f>
        <v>0</v>
      </c>
      <c r="D13" s="36">
        <f>D14</f>
        <v>0</v>
      </c>
      <c r="E13" s="33" t="s">
        <v>20</v>
      </c>
      <c r="F13" s="34"/>
      <c r="G13" s="37">
        <f>SUM(G14:G16)</f>
        <v>346070</v>
      </c>
      <c r="H13" s="36">
        <f>SUM(H14:H16)</f>
        <v>22.248008691683111</v>
      </c>
    </row>
    <row r="14" spans="1:8" ht="18" customHeight="1">
      <c r="A14" s="38"/>
      <c r="B14" s="69" t="s">
        <v>19</v>
      </c>
      <c r="C14" s="40">
        <f>[1]세입부!H13</f>
        <v>0</v>
      </c>
      <c r="D14" s="41">
        <f>100/C6*C14</f>
        <v>0</v>
      </c>
      <c r="E14" s="42"/>
      <c r="F14" s="43" t="s">
        <v>15</v>
      </c>
      <c r="G14" s="44">
        <v>325428</v>
      </c>
      <c r="H14" s="45">
        <f>100/G6*G14</f>
        <v>20.920984114534782</v>
      </c>
    </row>
    <row r="15" spans="1:8" ht="18" customHeight="1">
      <c r="A15" s="46"/>
      <c r="B15" s="70"/>
      <c r="C15" s="48"/>
      <c r="D15" s="49"/>
      <c r="E15" s="50"/>
      <c r="F15" s="43" t="s">
        <v>21</v>
      </c>
      <c r="G15" s="44">
        <f>[1]세출부!H91</f>
        <v>0</v>
      </c>
      <c r="H15" s="51">
        <f>100/G6*G15</f>
        <v>0</v>
      </c>
    </row>
    <row r="16" spans="1:8" ht="18" customHeight="1" thickBot="1">
      <c r="A16" s="52"/>
      <c r="B16" s="71"/>
      <c r="C16" s="54"/>
      <c r="D16" s="55"/>
      <c r="E16" s="56"/>
      <c r="F16" s="72" t="s">
        <v>22</v>
      </c>
      <c r="G16" s="58">
        <v>20642</v>
      </c>
      <c r="H16" s="59">
        <f>100/G6*G16</f>
        <v>1.3270245771483307</v>
      </c>
    </row>
    <row r="17" spans="1:8" ht="30" customHeight="1">
      <c r="A17" s="60" t="s">
        <v>23</v>
      </c>
      <c r="B17" s="64"/>
      <c r="C17" s="62">
        <f>C18</f>
        <v>1456131</v>
      </c>
      <c r="D17" s="63">
        <f>D18</f>
        <v>93.611162898342016</v>
      </c>
      <c r="E17" s="60" t="s">
        <v>24</v>
      </c>
      <c r="F17" s="64"/>
      <c r="G17" s="65">
        <f>G18</f>
        <v>0</v>
      </c>
      <c r="H17" s="63">
        <f>H18</f>
        <v>0</v>
      </c>
    </row>
    <row r="18" spans="1:8" ht="20.100000000000001" customHeight="1" thickBot="1">
      <c r="A18" s="42"/>
      <c r="B18" s="66" t="s">
        <v>23</v>
      </c>
      <c r="C18" s="67">
        <v>1456131</v>
      </c>
      <c r="D18" s="45">
        <f>100/C6*C18</f>
        <v>93.611162898342016</v>
      </c>
      <c r="E18" s="42" t="s">
        <v>25</v>
      </c>
      <c r="F18" s="66" t="s">
        <v>24</v>
      </c>
      <c r="G18" s="68">
        <f>[1]세출부!H127</f>
        <v>0</v>
      </c>
      <c r="H18" s="45">
        <f>100/G6*G18</f>
        <v>0</v>
      </c>
    </row>
    <row r="19" spans="1:8" ht="30" customHeight="1">
      <c r="A19" s="33" t="s">
        <v>26</v>
      </c>
      <c r="B19" s="34"/>
      <c r="C19" s="35">
        <f>C20</f>
        <v>8900</v>
      </c>
      <c r="D19" s="36">
        <f>D20</f>
        <v>0.57215961324581643</v>
      </c>
      <c r="E19" s="33" t="s">
        <v>27</v>
      </c>
      <c r="F19" s="34"/>
      <c r="G19" s="37">
        <f>G20</f>
        <v>0</v>
      </c>
      <c r="H19" s="36">
        <f>H20</f>
        <v>0</v>
      </c>
    </row>
    <row r="20" spans="1:8" ht="20.100000000000001" customHeight="1" thickBot="1">
      <c r="A20" s="73"/>
      <c r="B20" s="72" t="s">
        <v>26</v>
      </c>
      <c r="C20" s="74">
        <v>8900</v>
      </c>
      <c r="D20" s="75">
        <f>100/C6*C20</f>
        <v>0.57215961324581643</v>
      </c>
      <c r="E20" s="73"/>
      <c r="F20" s="57" t="s">
        <v>27</v>
      </c>
      <c r="G20" s="58">
        <f>[1]세출부!H130</f>
        <v>0</v>
      </c>
      <c r="H20" s="75">
        <f>100/G6*G20</f>
        <v>0</v>
      </c>
    </row>
    <row r="21" spans="1:8" ht="30" customHeight="1">
      <c r="A21" s="60" t="s">
        <v>28</v>
      </c>
      <c r="B21" s="64"/>
      <c r="C21" s="62">
        <f>C22</f>
        <v>0</v>
      </c>
      <c r="D21" s="63">
        <f>D22</f>
        <v>0</v>
      </c>
      <c r="E21" s="60" t="s">
        <v>29</v>
      </c>
      <c r="F21" s="64"/>
      <c r="G21" s="65">
        <f>G22</f>
        <v>0</v>
      </c>
      <c r="H21" s="63">
        <f>H22</f>
        <v>0</v>
      </c>
    </row>
    <row r="22" spans="1:8" ht="20.100000000000001" customHeight="1" thickBot="1">
      <c r="A22" s="42"/>
      <c r="B22" s="66" t="s">
        <v>28</v>
      </c>
      <c r="C22" s="67">
        <f>[1]세입부!H29</f>
        <v>0</v>
      </c>
      <c r="D22" s="45">
        <f>100/C6*C22</f>
        <v>0</v>
      </c>
      <c r="E22" s="42"/>
      <c r="F22" s="66" t="s">
        <v>30</v>
      </c>
      <c r="G22" s="68">
        <f>[1]세출부!H133</f>
        <v>0</v>
      </c>
      <c r="H22" s="45">
        <f>100/G6*G22</f>
        <v>0</v>
      </c>
    </row>
    <row r="23" spans="1:8" ht="30" customHeight="1">
      <c r="A23" s="33" t="s">
        <v>31</v>
      </c>
      <c r="B23" s="34"/>
      <c r="C23" s="35">
        <f>C24</f>
        <v>0</v>
      </c>
      <c r="D23" s="36">
        <f>D24</f>
        <v>0</v>
      </c>
      <c r="E23" s="33" t="s">
        <v>32</v>
      </c>
      <c r="F23" s="34"/>
      <c r="G23" s="37">
        <f>G24</f>
        <v>0</v>
      </c>
      <c r="H23" s="36">
        <f>H24</f>
        <v>0</v>
      </c>
    </row>
    <row r="24" spans="1:8" ht="20.100000000000001" customHeight="1" thickBot="1">
      <c r="A24" s="73"/>
      <c r="B24" s="57" t="s">
        <v>31</v>
      </c>
      <c r="C24" s="74">
        <f>[1]세입부!H32</f>
        <v>0</v>
      </c>
      <c r="D24" s="75">
        <f>100/C6*C24</f>
        <v>0</v>
      </c>
      <c r="E24" s="73"/>
      <c r="F24" s="57" t="s">
        <v>32</v>
      </c>
      <c r="G24" s="58">
        <v>0</v>
      </c>
      <c r="H24" s="75">
        <f>100/G6*G24</f>
        <v>0</v>
      </c>
    </row>
    <row r="25" spans="1:8" ht="30" customHeight="1">
      <c r="A25" s="60" t="s">
        <v>33</v>
      </c>
      <c r="B25" s="64"/>
      <c r="C25" s="62">
        <f>C26</f>
        <v>0</v>
      </c>
      <c r="D25" s="63">
        <f>D26</f>
        <v>0</v>
      </c>
      <c r="E25" s="60" t="s">
        <v>34</v>
      </c>
      <c r="F25" s="64"/>
      <c r="G25" s="65">
        <f>G26</f>
        <v>20</v>
      </c>
      <c r="H25" s="63">
        <f>H26</f>
        <v>1.2857519398782394E-3</v>
      </c>
    </row>
    <row r="26" spans="1:8" ht="20.100000000000001" customHeight="1" thickBot="1">
      <c r="A26" s="42"/>
      <c r="B26" s="66" t="s">
        <v>33</v>
      </c>
      <c r="C26" s="67">
        <v>0</v>
      </c>
      <c r="D26" s="45">
        <f>100/C6*C26</f>
        <v>0</v>
      </c>
      <c r="E26" s="42"/>
      <c r="F26" s="66" t="s">
        <v>34</v>
      </c>
      <c r="G26" s="68">
        <v>20</v>
      </c>
      <c r="H26" s="45">
        <f>100/G6*G26</f>
        <v>1.2857519398782394E-3</v>
      </c>
    </row>
    <row r="27" spans="1:8" ht="30" customHeight="1">
      <c r="A27" s="33" t="s">
        <v>35</v>
      </c>
      <c r="B27" s="34"/>
      <c r="C27" s="35">
        <f>C28</f>
        <v>25519</v>
      </c>
      <c r="D27" s="36">
        <f>D28</f>
        <v>1.6405551876876394</v>
      </c>
      <c r="E27" s="33" t="s">
        <v>36</v>
      </c>
      <c r="F27" s="34"/>
      <c r="G27" s="37">
        <f>G28</f>
        <v>0</v>
      </c>
      <c r="H27" s="36">
        <f>H28</f>
        <v>0</v>
      </c>
    </row>
    <row r="28" spans="1:8" ht="20.100000000000001" customHeight="1" thickBot="1">
      <c r="A28" s="73"/>
      <c r="B28" s="57" t="s">
        <v>35</v>
      </c>
      <c r="C28" s="74">
        <v>25519</v>
      </c>
      <c r="D28" s="75">
        <f>100/C6*C28</f>
        <v>1.6405551876876394</v>
      </c>
      <c r="E28" s="73"/>
      <c r="F28" s="57" t="s">
        <v>37</v>
      </c>
      <c r="G28" s="58">
        <f>[1]세출부!H144</f>
        <v>0</v>
      </c>
      <c r="H28" s="75">
        <f>100/G6*G28</f>
        <v>0</v>
      </c>
    </row>
    <row r="29" spans="1:8" ht="30" customHeight="1">
      <c r="A29" s="60" t="s">
        <v>38</v>
      </c>
      <c r="B29" s="64"/>
      <c r="C29" s="62">
        <f>C30</f>
        <v>160</v>
      </c>
      <c r="D29" s="63">
        <f>D30</f>
        <v>1.0286015519025915E-2</v>
      </c>
      <c r="E29" s="60" t="s">
        <v>39</v>
      </c>
      <c r="F29" s="64"/>
      <c r="G29" s="65">
        <f>G30</f>
        <v>0</v>
      </c>
      <c r="H29" s="63">
        <f>H30</f>
        <v>0</v>
      </c>
    </row>
    <row r="30" spans="1:8" ht="20.100000000000001" customHeight="1" thickBot="1">
      <c r="A30" s="73"/>
      <c r="B30" s="57" t="s">
        <v>38</v>
      </c>
      <c r="C30" s="74">
        <v>160</v>
      </c>
      <c r="D30" s="75">
        <f>100/C6*C30</f>
        <v>1.0286015519025915E-2</v>
      </c>
      <c r="E30" s="73"/>
      <c r="F30" s="57" t="s">
        <v>40</v>
      </c>
      <c r="G30" s="58">
        <f>[1]세출부!H147</f>
        <v>0</v>
      </c>
      <c r="H30" s="75">
        <f>100/G6*G30</f>
        <v>0</v>
      </c>
    </row>
    <row r="31" spans="1:8" ht="39.950000000000003" customHeight="1"/>
  </sheetData>
  <mergeCells count="20">
    <mergeCell ref="A14:A16"/>
    <mergeCell ref="B14:B16"/>
    <mergeCell ref="C14:C16"/>
    <mergeCell ref="D14:D16"/>
    <mergeCell ref="A6:B6"/>
    <mergeCell ref="E6:F6"/>
    <mergeCell ref="A8:A10"/>
    <mergeCell ref="B8:B10"/>
    <mergeCell ref="C8:C10"/>
    <mergeCell ref="D8:D10"/>
    <mergeCell ref="A1:H1"/>
    <mergeCell ref="G2:H2"/>
    <mergeCell ref="A3:D3"/>
    <mergeCell ref="E3:H3"/>
    <mergeCell ref="A4:B4"/>
    <mergeCell ref="C4:C5"/>
    <mergeCell ref="D4:D5"/>
    <mergeCell ref="E4:F4"/>
    <mergeCell ref="G4:G5"/>
    <mergeCell ref="H4:H5"/>
  </mergeCells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Registered User</dc:creator>
  <cp:lastModifiedBy>Registered User</cp:lastModifiedBy>
  <dcterms:created xsi:type="dcterms:W3CDTF">2018-12-26T08:52:56Z</dcterms:created>
  <dcterms:modified xsi:type="dcterms:W3CDTF">2018-12-26T08:53:11Z</dcterms:modified>
</cp:coreProperties>
</file>